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DESPESA DIRETA\EMENDA40940001MAC_87.502\"/>
    </mc:Choice>
  </mc:AlternateContent>
  <xr:revisionPtr revIDLastSave="0" documentId="13_ncr:1_{B7E3E2ED-4567-4FFA-A15B-4E51B9C271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A" sheetId="7" r:id="rId1"/>
    <sheet name="ORDEM BANCÁRIA" sheetId="8" r:id="rId2"/>
    <sheet name="FLUXO DE CAIXA" sheetId="9" r:id="rId3"/>
    <sheet name="COMPOSIÇÃO DAS DESPESAS" sheetId="13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DESPESAS'!$A$5:$K$11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'COMPOSIÇÃO DAS DESPESAS'!$A$1:$G$11</definedName>
    <definedName name="_xlnm.Print_Area" localSheetId="2">'FLUXO DE CAIXA'!$A$1:$B$16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0">[1]RecProprios!$E$1:$E$65536</definedName>
    <definedName name="Despesas" localSheetId="3">[1]RecProprios!$E$1:$E$65536</definedName>
    <definedName name="Despesas" localSheetId="2">[1]RecProprios!$E$1:$E$65536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3">[1]Tabelas!$D$1:$D$3</definedName>
    <definedName name="Fonte" localSheetId="2">[1]Tabelas!$D$1:$D$3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3">[1]Tabelas!$F$1:$F$13</definedName>
    <definedName name="LeiAutorizadora" localSheetId="2">[1]Tabelas!$F$1:$F$13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3">[1]Tabelas!$A$1:$A$6</definedName>
    <definedName name="NatDesp" localSheetId="2">[1]Tabelas!$A$1:$A$6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0">[1]Tabelas!$E$1:$E$3</definedName>
    <definedName name="UGE" localSheetId="3">[1]Tabelas!$E$1:$E$3</definedName>
    <definedName name="UGE" localSheetId="2">[1]Tabelas!$E$1:$E$3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3" l="1"/>
  <c r="B14" i="9" l="1"/>
  <c r="B8" i="9"/>
  <c r="B16" i="9" l="1"/>
</calcChain>
</file>

<file path=xl/sharedStrings.xml><?xml version="1.0" encoding="utf-8"?>
<sst xmlns="http://schemas.openxmlformats.org/spreadsheetml/2006/main" count="44" uniqueCount="31">
  <si>
    <t>-</t>
  </si>
  <si>
    <t>Total</t>
  </si>
  <si>
    <t>SECRETARIA DE ESTADO DA SAÚDE DE SÃO PAULO</t>
  </si>
  <si>
    <t xml:space="preserve">  </t>
  </si>
  <si>
    <t>EMENDA N° 40940001</t>
  </si>
  <si>
    <t>RESOLUÇÃO SS Nº 69, DE 22 DE JUNHO DE 2023</t>
  </si>
  <si>
    <t xml:space="preserve">Fluxo de Caixa Realizado </t>
  </si>
  <si>
    <t>Saldo inicial</t>
  </si>
  <si>
    <t>RECEITAS FINANCEIRAS</t>
  </si>
  <si>
    <t>Pagamentos de despesas</t>
  </si>
  <si>
    <t>Saldo Final</t>
  </si>
  <si>
    <t>INCREMENTO MAC - SENADORA MARA GABRILLI - SUPERINTENDÊNCIA</t>
  </si>
  <si>
    <t xml:space="preserve">CONSTRUÇÃO CIVIL (INSS REINF)           </t>
  </si>
  <si>
    <t xml:space="preserve">SYLVESTER CONSTRUÇÃO &amp; PAVIMENTAÇÃO LTDA                    </t>
  </si>
  <si>
    <t>MAIO/2025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</si>
  <si>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</si>
  <si>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</si>
  <si>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</si>
  <si>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</si>
  <si>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</si>
  <si>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</si>
  <si>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</si>
  <si>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</si>
  <si>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SERVIÇOS DE TERCEIROS</t>
  </si>
  <si>
    <t>TOTAL</t>
  </si>
  <si>
    <t>NF N° 237</t>
  </si>
  <si>
    <t>NF N° 242</t>
  </si>
  <si>
    <t>NF N° 243</t>
  </si>
  <si>
    <t>NF N° 249</t>
  </si>
  <si>
    <t>TARIFA COBRADA INDEVIDAMENTE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</si>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</sst>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8"/>
      <name val="Arial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0" fontId="2" fillId="0" borderId="0"/>
    <xf numFmtId="0" fontId="2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4" fillId="0" borderId="0" xfId="69" applyFont="1" applyAlignment="1">
      <alignment vertical="center"/>
    </xf>
    <xf numFmtId="0" fontId="26" fillId="0" borderId="0" xfId="69" applyFont="1" applyAlignment="1">
      <alignment vertical="center"/>
    </xf>
    <xf numFmtId="0" fontId="21" fillId="0" borderId="0" xfId="70"/>
    <xf numFmtId="0" fontId="28" fillId="0" borderId="0" xfId="43" applyFont="1" applyAlignment="1">
      <alignment vertical="center"/>
    </xf>
    <xf numFmtId="0" fontId="2" fillId="0" borderId="0" xfId="71"/>
    <xf numFmtId="0" fontId="28" fillId="0" borderId="0" xfId="45" applyFont="1" applyAlignment="1">
      <alignment vertical="center"/>
    </xf>
    <xf numFmtId="0" fontId="30" fillId="0" borderId="0" xfId="45" applyFont="1" applyAlignment="1">
      <alignment vertical="center"/>
    </xf>
    <xf numFmtId="4" fontId="32" fillId="0" borderId="11" xfId="43" applyNumberFormat="1" applyFont="1" applyBorder="1" applyAlignment="1">
      <alignment vertical="center"/>
    </xf>
    <xf numFmtId="0" fontId="31" fillId="0" borderId="0" xfId="43" applyFont="1" applyAlignment="1">
      <alignment horizontal="left" vertical="center" wrapText="1"/>
    </xf>
    <xf numFmtId="4" fontId="31" fillId="0" borderId="0" xfId="43" applyNumberFormat="1" applyFont="1" applyAlignment="1">
      <alignment vertical="center"/>
    </xf>
    <xf numFmtId="0" fontId="33" fillId="0" borderId="0" xfId="43" applyFont="1" applyAlignment="1">
      <alignment vertical="center" wrapText="1"/>
    </xf>
    <xf numFmtId="4" fontId="33" fillId="0" borderId="0" xfId="43" applyNumberFormat="1" applyFont="1" applyAlignment="1">
      <alignment vertical="center"/>
    </xf>
    <xf numFmtId="0" fontId="32" fillId="0" borderId="10" xfId="43" applyFont="1" applyBorder="1" applyAlignment="1">
      <alignment horizontal="left" vertical="center" wrapText="1"/>
    </xf>
    <xf numFmtId="4" fontId="2" fillId="0" borderId="0" xfId="71" applyNumberFormat="1"/>
    <xf numFmtId="0" fontId="31" fillId="35" borderId="10" xfId="43" applyFont="1" applyFill="1" applyBorder="1" applyAlignment="1">
      <alignment horizontal="left" vertical="center"/>
    </xf>
    <xf numFmtId="4" fontId="34" fillId="35" borderId="11" xfId="43" applyNumberFormat="1" applyFont="1" applyFill="1" applyBorder="1" applyAlignment="1">
      <alignment vertical="center"/>
    </xf>
    <xf numFmtId="0" fontId="30" fillId="0" borderId="0" xfId="43" applyFont="1"/>
    <xf numFmtId="4" fontId="30" fillId="0" borderId="0" xfId="43" applyNumberFormat="1" applyFont="1"/>
    <xf numFmtId="0" fontId="35" fillId="33" borderId="12" xfId="43" applyFont="1" applyFill="1" applyBorder="1" applyAlignment="1">
      <alignment vertical="center"/>
    </xf>
    <xf numFmtId="165" fontId="35" fillId="33" borderId="13" xfId="43" applyNumberFormat="1" applyFont="1" applyFill="1" applyBorder="1" applyAlignment="1">
      <alignment vertical="center"/>
    </xf>
    <xf numFmtId="0" fontId="36" fillId="0" borderId="0" xfId="43" applyFont="1"/>
    <xf numFmtId="166" fontId="37" fillId="0" borderId="14" xfId="0" applyNumberFormat="1" applyFont="1" applyBorder="1"/>
    <xf numFmtId="0" fontId="31" fillId="0" borderId="15" xfId="45" applyFont="1" applyBorder="1" applyAlignment="1">
      <alignment vertical="center" wrapText="1"/>
    </xf>
    <xf numFmtId="4" fontId="31" fillId="0" borderId="16" xfId="45" applyNumberFormat="1" applyFont="1" applyBorder="1" applyAlignment="1">
      <alignment vertical="center"/>
    </xf>
    <xf numFmtId="0" fontId="38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0" fillId="0" borderId="0" xfId="72" applyFont="1" applyAlignment="1">
      <alignment vertical="center"/>
    </xf>
    <xf numFmtId="0" fontId="41" fillId="0" borderId="0" xfId="72" applyFont="1" applyAlignment="1">
      <alignment vertical="center" wrapText="1"/>
    </xf>
    <xf numFmtId="0" fontId="41" fillId="0" borderId="0" xfId="72" applyFont="1" applyAlignment="1">
      <alignment horizontal="center" vertical="center" wrapText="1"/>
    </xf>
    <xf numFmtId="166" fontId="37" fillId="0" borderId="0" xfId="72" applyNumberFormat="1" applyFont="1" applyAlignment="1">
      <alignment vertical="center"/>
    </xf>
    <xf numFmtId="0" fontId="42" fillId="0" borderId="0" xfId="72" applyFont="1" applyAlignment="1">
      <alignment vertical="center"/>
    </xf>
    <xf numFmtId="0" fontId="43" fillId="36" borderId="14" xfId="72" applyFont="1" applyFill="1" applyBorder="1" applyAlignment="1">
      <alignment horizontal="center" vertical="center"/>
    </xf>
    <xf numFmtId="0" fontId="43" fillId="36" borderId="14" xfId="72" applyFont="1" applyFill="1" applyBorder="1" applyAlignment="1">
      <alignment horizontal="left" vertical="center" indent="1"/>
    </xf>
    <xf numFmtId="0" fontId="43" fillId="36" borderId="14" xfId="72" applyFont="1" applyFill="1" applyBorder="1" applyAlignment="1">
      <alignment horizontal="left" vertical="center" indent="2"/>
    </xf>
    <xf numFmtId="14" fontId="44" fillId="36" borderId="14" xfId="72" applyNumberFormat="1" applyFont="1" applyFill="1" applyBorder="1" applyAlignment="1">
      <alignment horizontal="center" vertical="center"/>
    </xf>
    <xf numFmtId="14" fontId="44" fillId="36" borderId="14" xfId="72" applyNumberFormat="1" applyFont="1" applyFill="1" applyBorder="1" applyAlignment="1">
      <alignment horizontal="center" vertical="center" wrapText="1"/>
    </xf>
    <xf numFmtId="0" fontId="45" fillId="0" borderId="0" xfId="72" applyFont="1"/>
    <xf numFmtId="0" fontId="46" fillId="0" borderId="14" xfId="73" quotePrefix="1" applyNumberFormat="1" applyFont="1" applyFill="1" applyBorder="1" applyAlignment="1">
      <alignment horizontal="center" vertical="center"/>
    </xf>
    <xf numFmtId="0" fontId="47" fillId="0" borderId="14" xfId="73" applyNumberFormat="1" applyFont="1" applyFill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14" fontId="37" fillId="0" borderId="14" xfId="0" applyNumberFormat="1" applyFont="1" applyBorder="1" applyAlignment="1">
      <alignment horizontal="center"/>
    </xf>
    <xf numFmtId="166" fontId="48" fillId="36" borderId="20" xfId="72" applyNumberFormat="1" applyFont="1" applyFill="1" applyBorder="1" applyAlignment="1">
      <alignment vertical="center"/>
    </xf>
    <xf numFmtId="0" fontId="49" fillId="0" borderId="0" xfId="72" applyFont="1" applyAlignment="1">
      <alignment horizontal="center" vertical="center"/>
    </xf>
    <xf numFmtId="0" fontId="49" fillId="0" borderId="0" xfId="72" applyFont="1" applyAlignment="1">
      <alignment vertical="center"/>
    </xf>
    <xf numFmtId="14" fontId="49" fillId="0" borderId="0" xfId="72" applyNumberFormat="1" applyFont="1" applyAlignment="1">
      <alignment horizontal="center" vertical="center"/>
    </xf>
    <xf numFmtId="0" fontId="32" fillId="0" borderId="0" xfId="43" applyFont="1" applyAlignment="1">
      <alignment horizontal="left" vertical="center" wrapText="1"/>
    </xf>
    <xf numFmtId="4" fontId="32" fillId="0" borderId="0" xfId="43" applyNumberFormat="1" applyFont="1" applyAlignment="1">
      <alignment vertical="center"/>
    </xf>
    <xf numFmtId="0" fontId="24" fillId="34" borderId="0" xfId="69" applyFont="1" applyFill="1" applyAlignment="1">
      <alignment horizontal="center" vertical="center"/>
    </xf>
    <xf numFmtId="0" fontId="23" fillId="0" borderId="0" xfId="69" applyFont="1" applyAlignment="1">
      <alignment horizontal="center" vertical="center"/>
    </xf>
    <xf numFmtId="0" fontId="25" fillId="0" borderId="0" xfId="69" applyFont="1" applyAlignment="1">
      <alignment horizontal="center" vertical="center" wrapText="1"/>
    </xf>
    <xf numFmtId="17" fontId="25" fillId="0" borderId="0" xfId="69" quotePrefix="1" applyNumberFormat="1" applyFont="1" applyAlignment="1">
      <alignment horizontal="center" vertical="center"/>
    </xf>
    <xf numFmtId="0" fontId="25" fillId="0" borderId="0" xfId="69" applyFont="1" applyAlignment="1">
      <alignment horizontal="center" vertical="center"/>
    </xf>
    <xf numFmtId="49" fontId="27" fillId="0" borderId="0" xfId="69" applyNumberFormat="1" applyFont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horizontal="center" vertical="center"/>
    </xf>
    <xf numFmtId="0" fontId="48" fillId="36" borderId="17" xfId="72" applyFont="1" applyFill="1" applyBorder="1" applyAlignment="1">
      <alignment horizontal="left" vertical="center" indent="1"/>
    </xf>
    <xf numFmtId="0" fontId="48" fillId="36" borderId="18" xfId="72" applyFont="1" applyFill="1" applyBorder="1" applyAlignment="1">
      <alignment horizontal="left" vertical="center" indent="1"/>
    </xf>
    <xf numFmtId="0" fontId="48" fillId="36" borderId="19" xfId="72" applyFont="1" applyFill="1" applyBorder="1" applyAlignment="1">
      <alignment horizontal="left" vertical="center" indent="1"/>
    </xf>
  </cellXfs>
  <cellStyles count="74">
    <cellStyle name="20% - Ênfase1" xfId="19" builtinId="30" customBuiltin="1"/>
    <cellStyle name="20% - Ênfase1 2" xfId="49" xr:uid="{2D77BB82-1914-456E-AC09-115A589BFE10}"/>
    <cellStyle name="20% - Ênfase2" xfId="23" builtinId="34" customBuiltin="1"/>
    <cellStyle name="20% - Ênfase2 2" xfId="52" xr:uid="{747ECE91-CDCC-484E-BC41-F7D433417C59}"/>
    <cellStyle name="20% - Ênfase3" xfId="27" builtinId="38" customBuiltin="1"/>
    <cellStyle name="20% - Ênfase3 2" xfId="55" xr:uid="{9D02F299-7054-4ECD-9D6C-4497A5226CB4}"/>
    <cellStyle name="20% - Ênfase4" xfId="31" builtinId="42" customBuiltin="1"/>
    <cellStyle name="20% - Ênfase4 2" xfId="58" xr:uid="{97CEB419-7959-43AC-8CAC-26371AA242CC}"/>
    <cellStyle name="20% - Ênfase5" xfId="35" builtinId="46" customBuiltin="1"/>
    <cellStyle name="20% - Ênfase5 2" xfId="61" xr:uid="{2D7A3060-2949-4F9F-803E-EFC5350B7033}"/>
    <cellStyle name="20% - Ênfase6" xfId="39" builtinId="50" customBuiltin="1"/>
    <cellStyle name="20% - Ênfase6 2" xfId="64" xr:uid="{EFC7B06F-2767-4ADC-BBE4-AB0887C5161E}"/>
    <cellStyle name="40% - Ênfase1" xfId="20" builtinId="31" customBuiltin="1"/>
    <cellStyle name="40% - Ênfase1 2" xfId="50" xr:uid="{077C8A5D-BBC9-4B36-9FE7-8A0B4AED7FFF}"/>
    <cellStyle name="40% - Ênfase2" xfId="24" builtinId="35" customBuiltin="1"/>
    <cellStyle name="40% - Ênfase2 2" xfId="53" xr:uid="{618388A3-8C9B-4396-A241-E2747FD37BEF}"/>
    <cellStyle name="40% - Ênfase3" xfId="28" builtinId="39" customBuiltin="1"/>
    <cellStyle name="40% - Ênfase3 2" xfId="56" xr:uid="{95DF28A1-B2E9-479B-AD7E-33A30DBDDEFE}"/>
    <cellStyle name="40% - Ênfase4" xfId="32" builtinId="43" customBuiltin="1"/>
    <cellStyle name="40% - Ênfase4 2" xfId="59" xr:uid="{D6E40E3D-BA5C-4A5E-8D03-7F3F0EAFD22C}"/>
    <cellStyle name="40% - Ênfase5" xfId="36" builtinId="47" customBuiltin="1"/>
    <cellStyle name="40% - Ênfase5 2" xfId="62" xr:uid="{4D8C042F-BF12-4CAF-8325-DABC04552C46}"/>
    <cellStyle name="40% - Ênfase6" xfId="40" builtinId="51" customBuiltin="1"/>
    <cellStyle name="40% - Ênfase6 2" xfId="65" xr:uid="{EA931051-D308-4176-BA7A-5858F84D75CF}"/>
    <cellStyle name="60% - Ênfase1" xfId="21" builtinId="32" customBuiltin="1"/>
    <cellStyle name="60% - Ênfase1 2" xfId="51" xr:uid="{82E18A83-DCCF-4D42-A7CA-95BD0837D9C3}"/>
    <cellStyle name="60% - Ênfase2" xfId="25" builtinId="36" customBuiltin="1"/>
    <cellStyle name="60% - Ênfase2 2" xfId="54" xr:uid="{C7137567-30C5-45D8-8F2C-DA12BB0AD125}"/>
    <cellStyle name="60% - Ênfase3" xfId="29" builtinId="40" customBuiltin="1"/>
    <cellStyle name="60% - Ênfase3 2" xfId="57" xr:uid="{6ED13D86-C4F7-4CDE-AB8C-CD469224B149}"/>
    <cellStyle name="60% - Ênfase4" xfId="33" builtinId="44" customBuiltin="1"/>
    <cellStyle name="60% - Ênfase4 2" xfId="60" xr:uid="{2B419668-B238-4215-AB0C-E07ECEC86B4F}"/>
    <cellStyle name="60% - Ênfase5" xfId="37" builtinId="48" customBuiltin="1"/>
    <cellStyle name="60% - Ênfase5 2" xfId="63" xr:uid="{29A18DAD-2DB7-4C03-9EAA-6A46F58612E3}"/>
    <cellStyle name="60% - Ênfase6" xfId="41" builtinId="52" customBuiltin="1"/>
    <cellStyle name="60% - Ênfase6 2" xfId="66" xr:uid="{9235AF5D-CBE5-44E6-853D-31D512626E7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7" xr:uid="{9515DC07-427C-40CA-A9D0-3508BE46956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07C4E6A-5DE1-40A8-BBA3-73BB28C9E15A}"/>
    <cellStyle name="Normal 2 2" xfId="68" xr:uid="{8E9BFD74-2E4A-4238-9C4F-02BDF023EB18}"/>
    <cellStyle name="Normal 2 2 2 2 12" xfId="45" xr:uid="{683BBC84-CC06-49F0-8A0B-CC7D830CE057}"/>
    <cellStyle name="Normal 3" xfId="47" xr:uid="{D64C96FB-44CC-467C-AAAB-F612E6D2C477}"/>
    <cellStyle name="Normal 3 2" xfId="69" xr:uid="{7C4F163E-C771-40C7-A6C6-E00A4B8C86F3}"/>
    <cellStyle name="Normal 3 2 2" xfId="72" xr:uid="{FE4C2542-2B1C-4435-A580-DA3189B44AD5}"/>
    <cellStyle name="Normal 4 2" xfId="71" xr:uid="{0CAC0955-E2A2-4FE1-90D4-E01DFF177D55}"/>
    <cellStyle name="Normal 5" xfId="70" xr:uid="{CE46BB05-8E78-41DC-8DFE-BB7F8D6841B7}"/>
    <cellStyle name="Nota" xfId="15" builtinId="10" customBuiltin="1"/>
    <cellStyle name="Nota 2" xfId="48" xr:uid="{6D7B11F5-D19E-4E0F-9A80-115BDAF878DF}"/>
    <cellStyle name="Ruim" xfId="7" builtinId="27" customBuiltin="1"/>
    <cellStyle name="Saída" xfId="10" builtinId="21" customBuiltin="1"/>
    <cellStyle name="Separador de milhares 2 2" xfId="44" xr:uid="{2A850DEF-28D0-4AA4-B2C8-37611F87FB4D}"/>
    <cellStyle name="Separador de milhares 2 3" xfId="46" xr:uid="{C6DB39CB-9C3F-4843-8B58-796F64054808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3 2" xfId="73" xr:uid="{C6F5DD0F-9B26-4139-B7FA-A8A8DF76B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26A31F-943B-4773-9283-D7428F527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C12626-52E4-40B7-B30E-FF8E44AC3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38100</xdr:colOff>
      <xdr:row>22</xdr:row>
      <xdr:rowOff>113030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EC3E3907-CB69-48AF-A6F8-648E83FF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77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15</xdr:row>
      <xdr:rowOff>142875</xdr:rowOff>
    </xdr:from>
    <xdr:to>
      <xdr:col>8</xdr:col>
      <xdr:colOff>447675</xdr:colOff>
      <xdr:row>18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8C77269-9BE3-4DE9-B54A-9D2E97FF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571750"/>
          <a:ext cx="2124075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  <xdr:twoCellAnchor editAs="oneCell">
    <xdr:from>
      <xdr:col>5</xdr:col>
      <xdr:colOff>123825</xdr:colOff>
      <xdr:row>19</xdr:row>
      <xdr:rowOff>57150</xdr:rowOff>
    </xdr:from>
    <xdr:to>
      <xdr:col>8</xdr:col>
      <xdr:colOff>447675</xdr:colOff>
      <xdr:row>22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A1EA64A-2CA7-45CF-9D73-D5EF18C4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3133725"/>
          <a:ext cx="2152650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FFFEB9-45E9-4FD4-8A9A-F12545C38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CCCF5C-33EB-4199-AD72-135043D1B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426F-E4DC-48AB-BFDB-452D596A2A27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51.75" customHeight="1" x14ac:dyDescent="0.2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86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2" customFormat="1" ht="30.75" x14ac:dyDescent="0.2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2" customFormat="1" ht="30.75" x14ac:dyDescent="0.2">
      <c r="A5" s="56" t="s">
        <v>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2" customFormat="1" ht="35.25" customHeight="1" x14ac:dyDescent="0.2">
      <c r="A6" s="57" t="s">
        <v>11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27B2-8617-42D8-B738-31421C814DDC}">
  <dimension ref="A1"/>
  <sheetViews>
    <sheetView showGridLines="0" tabSelected="1" zoomScaleNormal="100" workbookViewId="0">
      <selection activeCell="I26" sqref="I26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D61A-0D4D-4321-9C3F-622D1C193275}">
  <dimension ref="A1:D20"/>
  <sheetViews>
    <sheetView showGridLines="0" zoomScale="85" zoomScaleNormal="85" workbookViewId="0">
      <selection activeCell="B24" sqref="B24"/>
    </sheetView>
  </sheetViews>
  <sheetFormatPr defaultRowHeight="15" x14ac:dyDescent="0.25"/>
  <cols>
    <col min="1" max="1" width="61.7109375" style="17" customWidth="1"/>
    <col min="2" max="2" width="38.28515625" style="17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60" t="s">
        <v>6</v>
      </c>
      <c r="B3" s="60"/>
    </row>
    <row r="4" spans="1:4" ht="14.45" customHeight="1" x14ac:dyDescent="0.25">
      <c r="A4" s="7"/>
      <c r="B4" s="7"/>
    </row>
    <row r="5" spans="1:4" ht="14.45" customHeight="1" x14ac:dyDescent="0.25">
      <c r="A5" s="23" t="s">
        <v>7</v>
      </c>
      <c r="B5" s="24">
        <v>1342498.7299999997</v>
      </c>
    </row>
    <row r="6" spans="1:4" ht="27.6" customHeight="1" x14ac:dyDescent="0.25">
      <c r="A6" s="13" t="s">
        <v>8</v>
      </c>
      <c r="B6" s="8">
        <v>28677.53</v>
      </c>
    </row>
    <row r="7" spans="1:4" x14ac:dyDescent="0.25">
      <c r="A7" s="9"/>
      <c r="B7" s="10"/>
    </row>
    <row r="8" spans="1:4" x14ac:dyDescent="0.25">
      <c r="A8" s="15" t="s">
        <v>1</v>
      </c>
      <c r="B8" s="16">
        <f>SUM(B6:B6)</f>
        <v>28677.53</v>
      </c>
    </row>
    <row r="9" spans="1:4" x14ac:dyDescent="0.25">
      <c r="A9" s="9"/>
      <c r="B9" s="10"/>
    </row>
    <row r="10" spans="1:4" ht="27.6" customHeight="1" x14ac:dyDescent="0.25">
      <c r="A10" s="11" t="s">
        <v>9</v>
      </c>
      <c r="B10" s="12"/>
    </row>
    <row r="11" spans="1:4" ht="27.6" customHeight="1" x14ac:dyDescent="0.25">
      <c r="A11" s="13" t="s">
        <v>23</v>
      </c>
      <c r="B11" s="8">
        <v>-23779.16</v>
      </c>
      <c r="C11" s="14"/>
      <c r="D11" s="14"/>
    </row>
    <row r="12" spans="1:4" ht="27.6" customHeight="1" x14ac:dyDescent="0.25">
      <c r="A12" s="52" t="s">
        <v>30</v>
      </c>
      <c r="B12" s="53">
        <v>-1.6</v>
      </c>
      <c r="C12" s="14"/>
      <c r="D12" s="14"/>
    </row>
    <row r="13" spans="1:4" x14ac:dyDescent="0.25">
      <c r="A13" s="9"/>
      <c r="B13" s="10"/>
    </row>
    <row r="14" spans="1:4" ht="27.6" customHeight="1" x14ac:dyDescent="0.25">
      <c r="A14" s="15" t="s">
        <v>1</v>
      </c>
      <c r="B14" s="16">
        <f>SUM(B11:B13)</f>
        <v>-23780.76</v>
      </c>
      <c r="C14" s="14"/>
    </row>
    <row r="15" spans="1:4" x14ac:dyDescent="0.25">
      <c r="B15" s="18"/>
    </row>
    <row r="16" spans="1:4" ht="27.6" customHeight="1" thickBot="1" x14ac:dyDescent="0.3">
      <c r="A16" s="19" t="s">
        <v>10</v>
      </c>
      <c r="B16" s="20">
        <f>B5+B8+B14</f>
        <v>1347395.4999999998</v>
      </c>
    </row>
    <row r="20" spans="1:2" x14ac:dyDescent="0.25">
      <c r="A20" s="21"/>
      <c r="B20" s="1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E45C-749A-4D25-8B28-B2E886E85F9F}">
  <dimension ref="A1:K11"/>
  <sheetViews>
    <sheetView showGridLines="0" zoomScaleNormal="100" workbookViewId="0">
      <selection activeCell="E19" sqref="E19"/>
    </sheetView>
  </sheetViews>
  <sheetFormatPr defaultRowHeight="15" x14ac:dyDescent="0.25"/>
  <cols>
    <col min="1" max="1" width="6.140625" style="27" customWidth="1"/>
    <col min="2" max="2" width="13.42578125" style="27" customWidth="1"/>
    <col min="3" max="3" width="45.28515625" style="28" bestFit="1" customWidth="1"/>
    <col min="4" max="4" width="35" style="28" customWidth="1"/>
    <col min="5" max="5" width="59.28515625" style="28" customWidth="1"/>
    <col min="6" max="6" width="18.28515625" style="31" bestFit="1" customWidth="1"/>
    <col min="7" max="7" width="14.85546875" style="29" customWidth="1"/>
    <col min="8" max="16384" width="9.140625" style="32"/>
  </cols>
  <sheetData>
    <row r="1" spans="1:11" s="26" customFormat="1" ht="53.25" customHeight="1" x14ac:dyDescent="0.2">
      <c r="A1" s="61"/>
      <c r="B1" s="61"/>
      <c r="C1" s="61"/>
      <c r="D1" s="61"/>
      <c r="E1" s="61"/>
      <c r="F1" s="61"/>
      <c r="G1" s="61"/>
      <c r="H1" s="25"/>
      <c r="I1" s="25"/>
      <c r="J1" s="25"/>
      <c r="K1" s="25"/>
    </row>
    <row r="2" spans="1:11" ht="12" customHeight="1" x14ac:dyDescent="0.25">
      <c r="E2" s="29"/>
      <c r="F2" s="30"/>
      <c r="G2" s="31"/>
    </row>
    <row r="3" spans="1:11" s="33" customFormat="1" ht="20.100000000000001" customHeight="1" x14ac:dyDescent="0.2">
      <c r="A3" s="62" t="s">
        <v>15</v>
      </c>
      <c r="B3" s="62"/>
      <c r="C3" s="62"/>
      <c r="D3" s="62"/>
      <c r="E3" s="62"/>
      <c r="F3" s="62"/>
      <c r="G3" s="62"/>
    </row>
    <row r="4" spans="1:11" s="37" customFormat="1" ht="13.5" customHeight="1" x14ac:dyDescent="0.2">
      <c r="A4" s="34"/>
      <c r="B4" s="35"/>
      <c r="C4" s="34"/>
      <c r="D4" s="34"/>
      <c r="E4" s="34"/>
      <c r="F4" s="36"/>
      <c r="G4" s="34"/>
    </row>
    <row r="5" spans="1:11" s="43" customFormat="1" ht="27" customHeight="1" x14ac:dyDescent="0.2">
      <c r="A5" s="38" t="s">
        <v>16</v>
      </c>
      <c r="B5" s="38" t="s">
        <v>17</v>
      </c>
      <c r="C5" s="39" t="s">
        <v>18</v>
      </c>
      <c r="D5" s="39" t="s">
        <v>19</v>
      </c>
      <c r="E5" s="40" t="s">
        <v>20</v>
      </c>
      <c r="F5" s="41" t="s">
        <v>21</v>
      </c>
      <c r="G5" s="42" t="s">
        <v>22</v>
      </c>
      <c r="H5" s="33"/>
    </row>
    <row r="6" spans="1:11" x14ac:dyDescent="0.25">
      <c r="A6" s="44">
        <v>1</v>
      </c>
      <c r="B6" s="45" t="s">
        <v>25</v>
      </c>
      <c r="C6" s="46" t="s">
        <v>12</v>
      </c>
      <c r="D6" s="46" t="s">
        <v>23</v>
      </c>
      <c r="E6" s="46" t="s">
        <v>13</v>
      </c>
      <c r="F6" s="22">
        <v>-5274.99</v>
      </c>
      <c r="G6" s="47">
        <v>45786</v>
      </c>
    </row>
    <row r="7" spans="1:11" x14ac:dyDescent="0.25">
      <c r="A7" s="44">
        <v>2</v>
      </c>
      <c r="B7" s="45" t="s">
        <v>26</v>
      </c>
      <c r="C7" s="46" t="s">
        <v>12</v>
      </c>
      <c r="D7" s="46" t="s">
        <v>23</v>
      </c>
      <c r="E7" s="46" t="s">
        <v>13</v>
      </c>
      <c r="F7" s="22">
        <v>-13235.48</v>
      </c>
      <c r="G7" s="47">
        <v>45786</v>
      </c>
    </row>
    <row r="8" spans="1:11" x14ac:dyDescent="0.25">
      <c r="A8" s="44">
        <v>3</v>
      </c>
      <c r="B8" s="45" t="s">
        <v>27</v>
      </c>
      <c r="C8" s="46" t="s">
        <v>12</v>
      </c>
      <c r="D8" s="46" t="s">
        <v>23</v>
      </c>
      <c r="E8" s="46" t="s">
        <v>13</v>
      </c>
      <c r="F8" s="22">
        <v>-1904.54</v>
      </c>
      <c r="G8" s="47">
        <v>45786</v>
      </c>
    </row>
    <row r="9" spans="1:11" x14ac:dyDescent="0.25">
      <c r="A9" s="44">
        <v>4</v>
      </c>
      <c r="B9" s="45" t="s">
        <v>28</v>
      </c>
      <c r="C9" s="46" t="s">
        <v>12</v>
      </c>
      <c r="D9" s="46" t="s">
        <v>23</v>
      </c>
      <c r="E9" s="46" t="s">
        <v>13</v>
      </c>
      <c r="F9" s="22">
        <v>-3364.15</v>
      </c>
      <c r="G9" s="47">
        <v>45786</v>
      </c>
    </row>
    <row r="10" spans="1:11" ht="15.75" thickBot="1" x14ac:dyDescent="0.3">
      <c r="A10" s="44">
        <v>5</v>
      </c>
      <c r="B10" s="45" t="s">
        <v>0</v>
      </c>
      <c r="C10" s="46" t="s">
        <v>30</v>
      </c>
      <c r="D10" s="46" t="s">
        <v>30</v>
      </c>
      <c r="E10" s="46" t="s">
        <v>29</v>
      </c>
      <c r="F10" s="22">
        <v>-1.6</v>
      </c>
      <c r="G10" s="47">
        <v>45799</v>
      </c>
    </row>
    <row r="11" spans="1:11" s="50" customFormat="1" ht="26.45" customHeight="1" thickBot="1" x14ac:dyDescent="0.25">
      <c r="A11" s="63" t="s">
        <v>24</v>
      </c>
      <c r="B11" s="64"/>
      <c r="C11" s="64"/>
      <c r="D11" s="64"/>
      <c r="E11" s="65"/>
      <c r="F11" s="48">
        <f>SUM(F6:F10)</f>
        <v>-23780.760000000002</v>
      </c>
      <c r="G11" s="49"/>
      <c r="I11" s="51"/>
    </row>
  </sheetData>
  <autoFilter ref="A5:K11" xr:uid="{3B284A6B-02DB-4AC5-8CB7-6E757353B477}"/>
  <mergeCells count="3">
    <mergeCell ref="A1:G1"/>
    <mergeCell ref="A3:G3"/>
    <mergeCell ref="A11:E11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216D0F-AE69-48BE-B617-8D4FD72C7198}"/>
</file>

<file path=customXml/itemProps2.xml><?xml version="1.0" encoding="utf-8"?>
<ds:datastoreItem xmlns:ds="http://schemas.openxmlformats.org/officeDocument/2006/customXml" ds:itemID="{D28C05CC-F749-4E2B-A84C-4624ED979216}"/>
</file>

<file path=customXml/itemProps3.xml><?xml version="1.0" encoding="utf-8"?>
<ds:datastoreItem xmlns:ds="http://schemas.openxmlformats.org/officeDocument/2006/customXml" ds:itemID="{ABA3D630-B23C-4D79-9845-4A2825BF9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2024-10-22T13:26:48Z</cp:lastPrinted>
  <dcterms:created xsi:type="dcterms:W3CDTF">2023-07-14T18:43:41Z</dcterms:created>
  <dcterms:modified xsi:type="dcterms:W3CDTF">2025-07-14T18:38:10Z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